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320" windowHeight="7455"/>
  </bookViews>
  <sheets>
    <sheet name="Расчет номинала сертификата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" l="1"/>
  <c r="F11" i="3" s="1"/>
</calcChain>
</file>

<file path=xl/sharedStrings.xml><?xml version="1.0" encoding="utf-8"?>
<sst xmlns="http://schemas.openxmlformats.org/spreadsheetml/2006/main" count="68" uniqueCount="53">
  <si>
    <t>Расчетно-рекомендуемые параметры для формулы</t>
  </si>
  <si>
    <t>Наименование параметра</t>
  </si>
  <si>
    <t>городская местность</t>
  </si>
  <si>
    <t>Базовая потребность в приобретении услуг (кроме ПК и медосмотров)</t>
  </si>
  <si>
    <t>Базовая потребность в приобретении услуг ПК</t>
  </si>
  <si>
    <t>Базовая потребность в приобретении услуг медосмотра, курсы по охране труда, иное обучение для допуска (за исключением повышения квалификации по профилю педагогической деятельности)</t>
  </si>
  <si>
    <t>размерность</t>
  </si>
  <si>
    <t>рублей/(кабинет*неделя)</t>
  </si>
  <si>
    <t>рублей за одного педагога (стоимость)</t>
  </si>
  <si>
    <t>Коэффициент привлечения дополнительных педагогических работников</t>
  </si>
  <si>
    <t>Коэффициент увеличения на прочий персонал</t>
  </si>
  <si>
    <t>Коэффициент отчислений по оплате труда</t>
  </si>
  <si>
    <t>Коэффициент отпускных</t>
  </si>
  <si>
    <t>Полезное использование помещений в неделю, часов</t>
  </si>
  <si>
    <t>Среднее количество ставок на одного педагога</t>
  </si>
  <si>
    <t>рублей/месяц</t>
  </si>
  <si>
    <t>Средняя целевая заработная плата педагогических работников в месяц на период</t>
  </si>
  <si>
    <t>ед.</t>
  </si>
  <si>
    <t>часов в неделю</t>
  </si>
  <si>
    <t>ставок на физлицо</t>
  </si>
  <si>
    <t>Наименование направленности</t>
  </si>
  <si>
    <t>техническая (робототехника)</t>
  </si>
  <si>
    <t>техническая (иная)</t>
  </si>
  <si>
    <t>физкультурно-спортивная</t>
  </si>
  <si>
    <t>художественная</t>
  </si>
  <si>
    <t>туристско-краеведческая</t>
  </si>
  <si>
    <t>социально-педагогическая</t>
  </si>
  <si>
    <t>естественнонаучная</t>
  </si>
  <si>
    <t>Параметры реализуемой программы</t>
  </si>
  <si>
    <t>продолжительность реализации в год, всего</t>
  </si>
  <si>
    <t>минимальное число детей в группе</t>
  </si>
  <si>
    <t>максимальное число детей в группе</t>
  </si>
  <si>
    <r>
      <t xml:space="preserve">Общие параметры
</t>
    </r>
    <r>
      <rPr>
        <i/>
        <sz val="9"/>
        <color theme="1"/>
        <rFont val="Times New Roman"/>
        <family val="1"/>
        <charset val="204"/>
      </rPr>
      <t>(утверждение не требуется)</t>
    </r>
  </si>
  <si>
    <t>число недель в месяце</t>
  </si>
  <si>
    <t>периодичность повышения квалификации</t>
  </si>
  <si>
    <t>число недель в году</t>
  </si>
  <si>
    <t>недель</t>
  </si>
  <si>
    <t>периодичность получения допуска (медосмотр)</t>
  </si>
  <si>
    <t>лет на одно ПК</t>
  </si>
  <si>
    <t>лет на один осмотр</t>
  </si>
  <si>
    <t>норма нагрузки на одного педагога дополнительного образования</t>
  </si>
  <si>
    <t>рублей на работника</t>
  </si>
  <si>
    <t>Базовые расходы на компенсацию оплаты стоимости проезда и провоза багажа к месту использования отпуска и обратно для работников и членов их семей</t>
  </si>
  <si>
    <t>направленность базовой программы</t>
  </si>
  <si>
    <t>Информация о БАЗОВОЙ (используемой для расчета) программы</t>
  </si>
  <si>
    <t>Установленные приказом (согласованные для утверждения) параметры для расчета нормативной стоимости</t>
  </si>
  <si>
    <t>Значение</t>
  </si>
  <si>
    <t>Базовая стоимость восполнения комплекта средств обучения (достаточно указать для направленности выбранной БАЗОВОЙ программы)</t>
  </si>
  <si>
    <t>БАЗОВЫЕ характеристики</t>
  </si>
  <si>
    <t>Оценка номинала в расчете на 1 год</t>
  </si>
  <si>
    <t>укажите справа число дней отпуска в году у педагога ДО (в днях)</t>
  </si>
  <si>
    <t>Данные для расчета номинала на период с сентября по декабрь 2019</t>
  </si>
  <si>
    <t>Размер номинала сертификата на период с 1 сентября по 31 декабря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</si>
</sst>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4" fontId="2" fillId="4" borderId="0" xfId="0" applyNumberFormat="1" applyFont="1" applyFill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G5" sqref="G5"/>
    </sheetView>
  </sheetViews>
  <sheetFormatPr defaultColWidth="0" defaultRowHeight="15" zeroHeight="1" x14ac:dyDescent="0.25"/>
  <cols>
    <col min="1" max="1" width="56.42578125" style="2" customWidth="1"/>
    <col min="2" max="2" width="16" style="2" customWidth="1"/>
    <col min="3" max="3" width="11.28515625" style="2" customWidth="1"/>
    <col min="4" max="4" width="9.140625" style="2" customWidth="1"/>
    <col min="5" max="5" width="38.140625" style="2" customWidth="1"/>
    <col min="6" max="6" width="20.85546875" style="2" customWidth="1"/>
    <col min="7" max="7" width="6.7109375" style="2" customWidth="1"/>
    <col min="8" max="16384" width="0.7109375" style="2" hidden="1"/>
  </cols>
  <sheetData>
    <row r="1" spans="1:10" ht="34.15" customHeight="1" x14ac:dyDescent="0.25">
      <c r="A1" s="19" t="s">
        <v>45</v>
      </c>
      <c r="B1" s="19"/>
      <c r="C1" s="19"/>
      <c r="D1" s="1"/>
      <c r="E1" s="19" t="s">
        <v>44</v>
      </c>
      <c r="F1" s="19"/>
      <c r="G1" s="10"/>
      <c r="H1" s="4"/>
      <c r="I1" s="4"/>
      <c r="J1" s="4"/>
    </row>
    <row r="2" spans="1:10" ht="30.6" customHeight="1" x14ac:dyDescent="0.25">
      <c r="A2" s="20" t="s">
        <v>0</v>
      </c>
      <c r="B2" s="20"/>
      <c r="C2" s="20" t="s">
        <v>46</v>
      </c>
      <c r="D2" s="1"/>
      <c r="E2" s="5" t="s">
        <v>28</v>
      </c>
      <c r="F2" s="5" t="s">
        <v>48</v>
      </c>
      <c r="G2" s="1"/>
    </row>
    <row r="3" spans="1:10" ht="17.45" customHeight="1" x14ac:dyDescent="0.25">
      <c r="A3" s="3" t="s">
        <v>1</v>
      </c>
      <c r="B3" s="3" t="s">
        <v>6</v>
      </c>
      <c r="C3" s="20"/>
      <c r="D3" s="1"/>
      <c r="E3" s="5" t="s">
        <v>43</v>
      </c>
      <c r="F3" s="6" t="s">
        <v>26</v>
      </c>
      <c r="G3" s="1"/>
    </row>
    <row r="4" spans="1:10" ht="30" x14ac:dyDescent="0.25">
      <c r="A4" s="3" t="s">
        <v>3</v>
      </c>
      <c r="B4" s="7" t="s">
        <v>7</v>
      </c>
      <c r="C4" s="6">
        <v>1402</v>
      </c>
      <c r="D4" s="1"/>
      <c r="E4" s="5" t="s">
        <v>29</v>
      </c>
      <c r="F4" s="6">
        <v>36</v>
      </c>
      <c r="G4" s="1"/>
    </row>
    <row r="5" spans="1:10" ht="60" x14ac:dyDescent="0.25">
      <c r="A5" s="3" t="s">
        <v>4</v>
      </c>
      <c r="B5" s="7" t="s">
        <v>8</v>
      </c>
      <c r="C5" s="6">
        <v>1000</v>
      </c>
      <c r="D5" s="1"/>
      <c r="E5" s="5" t="s">
        <v>30</v>
      </c>
      <c r="F5" s="6">
        <v>6</v>
      </c>
      <c r="G5" s="1"/>
    </row>
    <row r="6" spans="1:10" ht="60" x14ac:dyDescent="0.25">
      <c r="A6" s="3" t="s">
        <v>5</v>
      </c>
      <c r="B6" s="7" t="s">
        <v>8</v>
      </c>
      <c r="C6" s="6">
        <v>1621</v>
      </c>
      <c r="D6" s="1"/>
      <c r="E6" s="5" t="s">
        <v>31</v>
      </c>
      <c r="F6" s="6">
        <v>16</v>
      </c>
      <c r="G6" s="1"/>
    </row>
    <row r="7" spans="1:10" ht="45" x14ac:dyDescent="0.25">
      <c r="A7" s="3" t="s">
        <v>42</v>
      </c>
      <c r="B7" s="7" t="s">
        <v>41</v>
      </c>
      <c r="C7" s="6">
        <v>0</v>
      </c>
      <c r="D7" s="1"/>
      <c r="E7" s="11" t="s">
        <v>49</v>
      </c>
      <c r="F7" s="12">
        <f>IFERROR((F4/AVERAGE(F5:F6))/($C$14*$C$29*$C$26)*($C$8*$C$9*(1+$C$10)*$C$11*$C$12)+(F4/($C$13*AVERAGE(F5:F6)))*(VLOOKUP(F3,$A$17:$C$23,3,FALSE)+$C$4)+(F4/AVERAGE(F5:F6))*(($C$12*$C$9)/($C$25*$C$29*$C$14))*($C$5/$C$27+$C$6/$C$28+$C$7*(1+$C$10)),"проверьте данные")</f>
        <v>1904.5705754597182</v>
      </c>
      <c r="G7" s="1"/>
    </row>
    <row r="8" spans="1:10" ht="30" x14ac:dyDescent="0.25">
      <c r="A8" s="3" t="s">
        <v>16</v>
      </c>
      <c r="B8" s="7" t="s">
        <v>15</v>
      </c>
      <c r="C8" s="6">
        <v>18800</v>
      </c>
      <c r="D8" s="1"/>
      <c r="E8" s="17"/>
      <c r="F8" s="17"/>
      <c r="G8" s="1"/>
    </row>
    <row r="9" spans="1:10" ht="43.15" customHeight="1" x14ac:dyDescent="0.25">
      <c r="A9" s="3" t="s">
        <v>9</v>
      </c>
      <c r="B9" s="7" t="s">
        <v>17</v>
      </c>
      <c r="C9" s="6">
        <v>1.03</v>
      </c>
      <c r="E9" s="21" t="s">
        <v>51</v>
      </c>
      <c r="F9" s="21"/>
      <c r="G9" s="1"/>
    </row>
    <row r="10" spans="1:10" ht="30" x14ac:dyDescent="0.25">
      <c r="A10" s="3" t="s">
        <v>10</v>
      </c>
      <c r="B10" s="7" t="s">
        <v>17</v>
      </c>
      <c r="C10" s="6">
        <v>0.13</v>
      </c>
      <c r="D10" s="1"/>
      <c r="E10" s="15" t="s">
        <v>50</v>
      </c>
      <c r="F10" s="16">
        <v>42</v>
      </c>
      <c r="G10" s="1"/>
    </row>
    <row r="11" spans="1:10" ht="45" customHeight="1" x14ac:dyDescent="0.25">
      <c r="A11" s="3" t="s">
        <v>11</v>
      </c>
      <c r="B11" s="7" t="s">
        <v>17</v>
      </c>
      <c r="C11" s="6">
        <v>1.302</v>
      </c>
      <c r="D11" s="1"/>
      <c r="E11" s="5" t="s">
        <v>52</v>
      </c>
      <c r="F11" s="13">
        <f>IFERROR(F7/((365-F10)/30.42)*4,"")</f>
        <v>717.48652514532046</v>
      </c>
      <c r="G11" s="1"/>
      <c r="H11" s="1"/>
    </row>
    <row r="12" spans="1:10" x14ac:dyDescent="0.25">
      <c r="A12" s="3" t="s">
        <v>12</v>
      </c>
      <c r="B12" s="7" t="s">
        <v>17</v>
      </c>
      <c r="C12" s="6">
        <v>1.1499999999999999</v>
      </c>
      <c r="D12" s="1"/>
      <c r="E12" s="1"/>
      <c r="F12" s="9"/>
      <c r="G12" s="1"/>
      <c r="H12" s="1"/>
    </row>
    <row r="13" spans="1:10" x14ac:dyDescent="0.25">
      <c r="A13" s="3" t="s">
        <v>13</v>
      </c>
      <c r="B13" s="7" t="s">
        <v>18</v>
      </c>
      <c r="C13" s="6">
        <v>7.5</v>
      </c>
      <c r="D13" s="1"/>
      <c r="E13" s="1"/>
      <c r="F13" s="9"/>
      <c r="G13" s="1"/>
      <c r="H13" s="1"/>
    </row>
    <row r="14" spans="1:10" ht="30" x14ac:dyDescent="0.25">
      <c r="A14" s="3" t="s">
        <v>14</v>
      </c>
      <c r="B14" s="7" t="s">
        <v>19</v>
      </c>
      <c r="C14" s="6">
        <v>1.2</v>
      </c>
      <c r="D14" s="1"/>
      <c r="E14" s="1"/>
      <c r="F14" s="9"/>
      <c r="G14" s="1"/>
      <c r="H14" s="1"/>
    </row>
    <row r="15" spans="1:10" ht="43.9" customHeight="1" x14ac:dyDescent="0.25">
      <c r="A15" s="19" t="s">
        <v>47</v>
      </c>
      <c r="B15" s="19"/>
      <c r="C15" s="19"/>
      <c r="D15" s="1"/>
      <c r="E15" s="1"/>
      <c r="F15" s="1"/>
      <c r="G15" s="1"/>
      <c r="H15" s="1"/>
    </row>
    <row r="16" spans="1:10" ht="30" x14ac:dyDescent="0.25">
      <c r="A16" s="3" t="s">
        <v>20</v>
      </c>
      <c r="B16" s="7" t="s">
        <v>6</v>
      </c>
      <c r="C16" s="3" t="s">
        <v>2</v>
      </c>
      <c r="D16" s="1"/>
      <c r="E16" s="1"/>
      <c r="F16" s="1"/>
      <c r="G16" s="1"/>
      <c r="H16" s="1"/>
    </row>
    <row r="17" spans="1:8" ht="30" x14ac:dyDescent="0.25">
      <c r="A17" s="8" t="s">
        <v>21</v>
      </c>
      <c r="B17" s="7" t="s">
        <v>7</v>
      </c>
      <c r="C17" s="6">
        <v>3227</v>
      </c>
      <c r="D17" s="1"/>
      <c r="E17" s="1"/>
      <c r="F17" s="1"/>
      <c r="G17" s="1"/>
      <c r="H17" s="1"/>
    </row>
    <row r="18" spans="1:8" ht="30" x14ac:dyDescent="0.25">
      <c r="A18" s="8" t="s">
        <v>22</v>
      </c>
      <c r="B18" s="7" t="s">
        <v>7</v>
      </c>
      <c r="C18" s="6">
        <v>883</v>
      </c>
      <c r="D18" s="1"/>
      <c r="E18" s="1"/>
      <c r="F18" s="1"/>
      <c r="G18" s="1"/>
      <c r="H18" s="1"/>
    </row>
    <row r="19" spans="1:8" ht="30" x14ac:dyDescent="0.25">
      <c r="A19" s="8" t="s">
        <v>27</v>
      </c>
      <c r="B19" s="7" t="s">
        <v>7</v>
      </c>
      <c r="C19" s="6">
        <v>417</v>
      </c>
      <c r="D19" s="1"/>
      <c r="E19" s="1"/>
      <c r="F19" s="1"/>
      <c r="G19" s="1"/>
      <c r="H19" s="1"/>
    </row>
    <row r="20" spans="1:8" ht="30" x14ac:dyDescent="0.25">
      <c r="A20" s="8" t="s">
        <v>23</v>
      </c>
      <c r="B20" s="7" t="s">
        <v>7</v>
      </c>
      <c r="C20" s="6">
        <v>714</v>
      </c>
      <c r="D20" s="1"/>
      <c r="E20" s="1"/>
      <c r="F20" s="1"/>
      <c r="G20" s="1"/>
      <c r="H20" s="1"/>
    </row>
    <row r="21" spans="1:8" ht="30" x14ac:dyDescent="0.25">
      <c r="A21" s="8" t="s">
        <v>24</v>
      </c>
      <c r="B21" s="7" t="s">
        <v>7</v>
      </c>
      <c r="C21" s="6">
        <v>536</v>
      </c>
      <c r="D21" s="1"/>
      <c r="E21" s="1"/>
      <c r="F21" s="1"/>
      <c r="G21" s="1"/>
      <c r="H21" s="1"/>
    </row>
    <row r="22" spans="1:8" ht="30" x14ac:dyDescent="0.25">
      <c r="A22" s="8" t="s">
        <v>25</v>
      </c>
      <c r="B22" s="7" t="s">
        <v>7</v>
      </c>
      <c r="C22" s="6">
        <v>417</v>
      </c>
      <c r="D22" s="1"/>
      <c r="E22" s="1"/>
      <c r="F22" s="1"/>
      <c r="G22" s="1"/>
      <c r="H22" s="1"/>
    </row>
    <row r="23" spans="1:8" ht="30" x14ac:dyDescent="0.25">
      <c r="A23" s="8" t="s">
        <v>26</v>
      </c>
      <c r="B23" s="7" t="s">
        <v>7</v>
      </c>
      <c r="C23" s="6">
        <v>329</v>
      </c>
      <c r="D23" s="1"/>
      <c r="E23" s="1"/>
      <c r="F23" s="1"/>
      <c r="G23" s="1"/>
      <c r="H23" s="1"/>
    </row>
    <row r="24" spans="1:8" x14ac:dyDescent="0.25">
      <c r="A24" s="20" t="s">
        <v>32</v>
      </c>
      <c r="B24" s="20"/>
      <c r="C24" s="20"/>
      <c r="D24" s="1"/>
      <c r="E24" s="1"/>
      <c r="F24" s="1"/>
      <c r="G24" s="1"/>
      <c r="H24" s="1"/>
    </row>
    <row r="25" spans="1:8" x14ac:dyDescent="0.25">
      <c r="A25" s="3" t="s">
        <v>35</v>
      </c>
      <c r="B25" s="3" t="s">
        <v>36</v>
      </c>
      <c r="C25" s="3">
        <v>52</v>
      </c>
      <c r="D25" s="1"/>
      <c r="E25" s="1"/>
      <c r="F25" s="1"/>
      <c r="G25" s="1"/>
      <c r="H25" s="1"/>
    </row>
    <row r="26" spans="1:8" x14ac:dyDescent="0.25">
      <c r="A26" s="3" t="s">
        <v>33</v>
      </c>
      <c r="B26" s="3" t="s">
        <v>36</v>
      </c>
      <c r="C26" s="3">
        <v>4.3449999999999998</v>
      </c>
      <c r="D26" s="1"/>
      <c r="E26" s="1"/>
      <c r="F26" s="1"/>
      <c r="G26" s="1"/>
      <c r="H26" s="1"/>
    </row>
    <row r="27" spans="1:8" x14ac:dyDescent="0.25">
      <c r="A27" s="3" t="s">
        <v>34</v>
      </c>
      <c r="B27" s="3" t="s">
        <v>38</v>
      </c>
      <c r="C27" s="3">
        <v>3</v>
      </c>
      <c r="D27" s="1"/>
      <c r="E27" s="1"/>
      <c r="F27" s="1"/>
      <c r="G27" s="1"/>
      <c r="H27" s="1"/>
    </row>
    <row r="28" spans="1:8" ht="30" x14ac:dyDescent="0.25">
      <c r="A28" s="3" t="s">
        <v>37</v>
      </c>
      <c r="B28" s="3" t="s">
        <v>39</v>
      </c>
      <c r="C28" s="3">
        <v>1</v>
      </c>
      <c r="D28" s="1"/>
      <c r="E28" s="1"/>
      <c r="F28" s="1"/>
      <c r="G28" s="1"/>
      <c r="H28" s="1"/>
    </row>
    <row r="29" spans="1:8" ht="30" x14ac:dyDescent="0.25">
      <c r="A29" s="3" t="s">
        <v>40</v>
      </c>
      <c r="B29" s="3" t="s">
        <v>18</v>
      </c>
      <c r="C29" s="3">
        <v>18</v>
      </c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idden="1" x14ac:dyDescent="0.25">
      <c r="A31" s="18"/>
      <c r="B31" s="18"/>
      <c r="C31" s="18"/>
      <c r="D31" s="1"/>
      <c r="E31" s="1"/>
      <c r="F31" s="1"/>
      <c r="G31" s="1"/>
      <c r="H31" s="1"/>
    </row>
    <row r="32" spans="1:8" hidden="1" x14ac:dyDescent="0.25"/>
    <row r="33" spans="3:5" hidden="1" x14ac:dyDescent="0.25">
      <c r="C33" s="14"/>
      <c r="D33" s="14"/>
      <c r="E33" s="14"/>
    </row>
  </sheetData>
  <sheetProtection password="C60B" sheet="1" objects="1" scenarios="1" formatColumns="0" formatRows="0"/>
  <mergeCells count="9">
    <mergeCell ref="E8:F8"/>
    <mergeCell ref="A31:C31"/>
    <mergeCell ref="E1:F1"/>
    <mergeCell ref="A24:C24"/>
    <mergeCell ref="A15:C15"/>
    <mergeCell ref="A2:B2"/>
    <mergeCell ref="A1:C1"/>
    <mergeCell ref="C2:C3"/>
    <mergeCell ref="E9:F9"/>
  </mergeCells>
  <dataValidations count="2">
    <dataValidation type="list" allowBlank="1" showInputMessage="1" showErrorMessage="1" sqref="F3">
      <formula1>$A$17:$A$23</formula1>
    </dataValidation>
    <dataValidation type="whole" allowBlank="1" showInputMessage="1" showErrorMessage="1" sqref="F10">
      <formula1>28</formula1>
      <formula2>96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номинала сертификата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2020-05-29T07:12:12Z</dcterms:modified>
</cp:coreProperties>
</file>